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Apteka\!!!!!SEKCJA FARMAKOEKONOMIKI\ZAPYTANIA OFERTOWE\401_402_403\"/>
    </mc:Choice>
  </mc:AlternateContent>
  <xr:revisionPtr revIDLastSave="0" documentId="13_ncr:1_{A7EC931D-62CC-4C51-A999-5A1F91A0D000}" xr6:coauthVersionLast="47" xr6:coauthVersionMax="47" xr10:uidLastSave="{00000000-0000-0000-0000-000000000000}"/>
  <bookViews>
    <workbookView xWindow="-120" yWindow="-120" windowWidth="24240" windowHeight="13140" xr2:uid="{CF0A63CC-DED1-4B4F-8DAB-EA9667638605}"/>
  </bookViews>
  <sheets>
    <sheet name="Załącznik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1" l="1"/>
  <c r="J20" i="1"/>
  <c r="M20" i="1" s="1"/>
  <c r="L19" i="1"/>
  <c r="J19" i="1"/>
  <c r="K19" i="1" s="1"/>
  <c r="N19" i="1" s="1"/>
  <c r="L18" i="1"/>
  <c r="J18" i="1"/>
  <c r="M18" i="1" s="1"/>
  <c r="L17" i="1"/>
  <c r="J17" i="1"/>
  <c r="M17" i="1" s="1"/>
  <c r="L16" i="1"/>
  <c r="J16" i="1"/>
  <c r="K16" i="1" s="1"/>
  <c r="N16" i="1" s="1"/>
  <c r="L15" i="1"/>
  <c r="J15" i="1"/>
  <c r="K15" i="1" s="1"/>
  <c r="N15" i="1" s="1"/>
  <c r="L14" i="1"/>
  <c r="K14" i="1"/>
  <c r="N14" i="1" s="1"/>
  <c r="J14" i="1"/>
  <c r="M14" i="1" s="1"/>
  <c r="L13" i="1"/>
  <c r="J13" i="1"/>
  <c r="M13" i="1" s="1"/>
  <c r="L12" i="1"/>
  <c r="J12" i="1"/>
  <c r="K12" i="1" s="1"/>
  <c r="N12" i="1" s="1"/>
  <c r="L11" i="1"/>
  <c r="J11" i="1"/>
  <c r="K11" i="1" s="1"/>
  <c r="N11" i="1" s="1"/>
  <c r="L10" i="1"/>
  <c r="J10" i="1"/>
  <c r="M10" i="1" s="1"/>
  <c r="L9" i="1"/>
  <c r="J9" i="1"/>
  <c r="M9" i="1" s="1"/>
  <c r="K18" i="1" l="1"/>
  <c r="N18" i="1" s="1"/>
  <c r="M16" i="1"/>
  <c r="M12" i="1"/>
  <c r="K10" i="1"/>
  <c r="N10" i="1" s="1"/>
  <c r="K20" i="1"/>
  <c r="N20" i="1" s="1"/>
  <c r="K9" i="1"/>
  <c r="N9" i="1" s="1"/>
  <c r="M11" i="1"/>
  <c r="K13" i="1"/>
  <c r="N13" i="1" s="1"/>
  <c r="M15" i="1"/>
  <c r="K17" i="1"/>
  <c r="N17" i="1" s="1"/>
  <c r="M19" i="1"/>
  <c r="L8" i="1" l="1"/>
  <c r="J8" i="1"/>
  <c r="M8" i="1" s="1"/>
  <c r="M7" i="1"/>
  <c r="L7" i="1"/>
  <c r="J7" i="1"/>
  <c r="K7" i="1" s="1"/>
  <c r="N7" i="1" s="1"/>
  <c r="L6" i="1"/>
  <c r="J6" i="1"/>
  <c r="K6" i="1" s="1"/>
  <c r="N6" i="1" s="1"/>
  <c r="M6" i="1" l="1"/>
  <c r="K8" i="1"/>
  <c r="N8" i="1" s="1"/>
  <c r="L5" i="1"/>
  <c r="J5" i="1"/>
  <c r="M5" i="1" s="1"/>
  <c r="L4" i="1"/>
  <c r="J4" i="1"/>
  <c r="K4" i="1" s="1"/>
  <c r="L21" i="1" l="1"/>
  <c r="M4" i="1"/>
  <c r="N5" i="1"/>
  <c r="K5" i="1"/>
  <c r="N4" i="1" l="1"/>
  <c r="N21" i="1" s="1"/>
  <c r="M21" i="1"/>
</calcChain>
</file>

<file path=xl/sharedStrings.xml><?xml version="1.0" encoding="utf-8"?>
<sst xmlns="http://schemas.openxmlformats.org/spreadsheetml/2006/main" count="87" uniqueCount="66">
  <si>
    <t>Lp.</t>
  </si>
  <si>
    <t>Nazwa asortymentu</t>
  </si>
  <si>
    <t>Grupa / Kategoria wg Wspólnego Słownika Zamówień (CPV)</t>
  </si>
  <si>
    <t>j.m</t>
  </si>
  <si>
    <t>VAT</t>
  </si>
  <si>
    <t>Kwota Vat</t>
  </si>
  <si>
    <t>Wartość netto</t>
  </si>
  <si>
    <t>Wartość Vat</t>
  </si>
  <si>
    <t>Wartość brutto</t>
  </si>
  <si>
    <t>33141411-4</t>
  </si>
  <si>
    <t>op.</t>
  </si>
  <si>
    <t>Razem</t>
  </si>
  <si>
    <t>Ostrza do skalpela 15-c.  Sterylne ostrza chirurgiczne wykonane ze stali węglowej. 
- na każdym ostrzu wygrawerowany jest jego numer wraz z nazwą i krajem producenta
- opakowanie zbiorcze 100szt. 
- na opakowaniu zbiorczym jest opis w języku polskim, nr serii oraz data ważności produktu, nr katalogowy produktu, rysunek ostrza oraz oznaczenie nr ostrza. Na opakowaniu zbiorczym znajduje się informacja, z jakim typem rękojeści ostrza mogą być stosowane
- ostrza pakowane pojedynczo w folię ochronną</t>
  </si>
  <si>
    <t>Nazwa handlowa/ 
nr katalogowy (jeżeli dotyczy)</t>
  </si>
  <si>
    <t>Producent/ 
Uwagi</t>
  </si>
  <si>
    <t>Ostrze jednorazowego użytku Nr 10-24* Ostrze jednorazowego użytku, przystosowane do standardowego trzonka, każde ostrze hermetycznie zapakowane w indywidualne sterylne opakowania, pakowane po 100 szt. *Zamawiający zastrzega sobie możliwość określenia rozmiaru przy składaniu każdorazowego zamówienia.</t>
  </si>
  <si>
    <t>1.</t>
  </si>
  <si>
    <t>2.</t>
  </si>
  <si>
    <t>3.</t>
  </si>
  <si>
    <t>Klipsy tytanowe w rozmiarze M*, ML* (długość klipsa zamkniętego 9,10 mm), kompatybilne z aplikatorami AESCULAP, pakowane w magazynki po 6 sztuk, klipsy w kształcie podkowy, posiadające tylko zewnętrzne rowkowanie, do każdego zasobnika z klipsami dołączona wklejka do kartoteki pacjenta z danymi: nazwa, materiał z jakiego wykonany jest klips, nr serii i data ważności. 1 opakowanie = 20 magazynków = 120 sztuk. *Zamawiający zastrzega sobie możliwość określenia rozmiaru przy składaniu każdorazowego zamówienia.</t>
  </si>
  <si>
    <t>33140000-3</t>
  </si>
  <si>
    <t>Ładunki hemostatyczne typy Scap-fix FF013P (magazynek = 10 zapinek) kompatybilne z posiadanym sprzętem, sterylne, pakowane pojedynczo</t>
  </si>
  <si>
    <t>mag.</t>
  </si>
  <si>
    <t>Klipsy polimerowe niewchłanialne bardzo duże XL, pakowane w magazynki po 6 sztuki z taśmą samoprzylepną. Sterylne.</t>
  </si>
  <si>
    <t>33168000-5</t>
  </si>
  <si>
    <t>mag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</si>
  <si>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</si>
  <si>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</si>
  <si>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</si>
  <si>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</si>
  <si>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</si>
  <si>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</si>
  <si>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</si>
  <si>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</si>
  <si>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</si>
  <si>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33141323-0</t>
  </si>
  <si>
    <t>33141321-6</t>
  </si>
  <si>
    <t>33141220-8</t>
  </si>
  <si>
    <t>33141310-6</t>
  </si>
  <si>
    <t>33141320-9</t>
  </si>
  <si>
    <t>szt.</t>
  </si>
  <si>
    <t>szt</t>
  </si>
  <si>
    <t>Igła do biobsji wątroby. Igła półatomatyczna do biopsji tkanek miękkich, 18G/180mm, z możliwością regulacji rozmiaru bioptatu, końcówka echogenna, z ukośnie ściętym ostrzem, podziałka centymetrowa, sterylna, pakowana pojedynczo.</t>
  </si>
  <si>
    <t>Igła do biobsji wątroby. Igła półatomatyczna do biopsji tkanek miękkich, 16G/160mm, z możliwością regulacji rozmiaru bioptatu, końcówka echogenna, z ukośnie ściętym ostrzem, podziałka centymetrowa, sterylna, pakowana pojedynczo.</t>
  </si>
  <si>
    <t>Igła do biobsji wątroby. Igła półatomatyczna do biopsji tkanek miękkich, 14G/160mm, z możliwością regulacji rozmiaru bioptatu, końcówka echogenna, z ukośnie ściętym ostrzem, podziałka centymetrowa, sterylna, pakowana pojedynczo.</t>
  </si>
  <si>
    <t>Igła do stymulacji nerwów 22G x 80mm widoczna w USG przez umieszczenie na igle reflektorów (powstałych przez wciśniecie w igłę narożników kwadratu) na 2 cm od ostrza igły w dwóch sekwencjach po 1cm z przerwą 3 mm dla określenia głębokości, elementy zapewniające echogeniczność rozmieszczone równomiernie wokół igły (360 stopni), zapewniające widoczność igły minimum w zakresie 20-60 stopni, z elastycznym cewnikiem do podawania leku zakończonym LuerLock, z kablem do stymulacji. Igła izolowana na całej długość - odsłonięta tylko końcówka stymulująca, opakowanie pojedyncze, sterylne.</t>
  </si>
  <si>
    <t>Kaniula dotętnicza 20Gx45mm. Kaniula przeznaczona do wprowadzenia do tętnic obwodowych w celu inwazyjnego monitorowania ciśnienia, wyposażona w zawór odcinający zapobiegający wypływowi zwrotnemu oraz skrzydełka do zamocowania cewnika, sterylna, pakowana pojedynczo. Zawór odcinający w kolorze czerwonym.</t>
  </si>
  <si>
    <t>Strzykawki ze stożkiem LUER centrycznym 1ml do insuliny, sterylna, pojedynczo pakowana.</t>
  </si>
  <si>
    <t xml:space="preserve">Strzykawki trzyczęściowe z końcówką "LUER-LOCK" 10ml. Trzyczęściowe strzykawki wykonane z polipropylenu, z tłokiem o podwójnym uszczelnieniu, o minimalnej objętości zalegania, skalowane, z pewnym zabezpieczeniem przed wysunięciem tłoka , sterylna, pojedynczo pakowana. UWAGA: Pompy infuzyjne wykalibrowane są na strzykawki firm: B/Braun, B. Dickinson, Terumo, Proinjekt, Sherwood. </t>
  </si>
  <si>
    <t>Igła do stymulatora z wizualizacją w USG 0,7x50 mm 22G. Kompatybilna ze stymulatorem Stimuplex HNS 12. Sterylny, pakowany pojedynczo.</t>
  </si>
  <si>
    <t>Strzykawka trzyczęściowa z końcówką "LUER-LOCK" 50ml, wykonana z polipropylenu, z tłokiem o podwójnym uszczelnieniu, o minimalnej objętości zalegania, skalowana, z pewnym zabezpieczeniem przed wysunięciem tłoka. Sterylna, pojedynczo pakowana. UWAGA: Pompy infuzyjne wykalibrowane są na strzykawki firm: B/Braun, B. Dickinson, Terumo, Proinjekt, Sherwood.</t>
  </si>
  <si>
    <t>Strzykawka z igłą a 5 ml trzyczęściowa z gumowym tłokiem do kontroli jakości dyspensera typu uDDS-A $ oraz nabierania izotopu, pasujące do posiadanych otulin ochronnych: typu BD Plastipak 5 ml 226A. Sterylna, pojedynczo pakowana.</t>
  </si>
  <si>
    <t>Igła do bezpiecznego nabierania leków z fiolek z gumowym korkiem 1,2x40mm. Sterylna, pakowana pojedynczo.</t>
  </si>
  <si>
    <t>Igła transferowa - aseptyczny transfer jałowych płynów pomiędzy pojemnikami zapewniająca sprawny przepływ o minimalnej objętości zalegającej oraz ergonomicznej konstrukcji, posiadająca mocne i wąskie ostrze, kolce biorcze z wyżłobieniami 15 mm, zabezpieczone zatyczkami. Sterylna, pojedynczo pakowana.</t>
  </si>
  <si>
    <t>13.</t>
  </si>
  <si>
    <t>14.</t>
  </si>
  <si>
    <t>15.</t>
  </si>
  <si>
    <t>16.</t>
  </si>
  <si>
    <t>17.</t>
  </si>
  <si>
    <t>Ilość</t>
  </si>
  <si>
    <t>Cena jednostkowa netto</t>
  </si>
  <si>
    <t>Cena jednostkowa brutto</t>
  </si>
  <si>
    <t>ZAŁĄCZNIK NR 1 FORMULARZ ASORTYMENTOWO-CENOWY</t>
  </si>
  <si>
    <t>Znak: EZ/726-723-725/401-402-403/25 (190738, 190741, 190755)</t>
  </si>
  <si>
    <t>Zamawiający wyraża zgodę na składanie ofert na poszczególne pozycje.</t>
  </si>
  <si>
    <t>* Rozmiar do wyboru Zamawiającego każdorazowo na etapie zamówienia.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</si>
</sst>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[$zł-415];[Red]\-#,##0.00\ [$zł-415]"/>
  </numFmts>
  <fonts count="8" x14ac:knownFonts="1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 CE"/>
      <family val="2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8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9999FF"/>
      </patternFill>
    </fill>
    <fill>
      <patternFill patternType="solid">
        <fgColor theme="9" tint="0.79998168889431442"/>
        <bgColor rgb="FFFFFF00"/>
      </patternFill>
    </fill>
    <fill>
      <patternFill patternType="solid">
        <fgColor theme="0"/>
        <bgColor rgb="FFE6E0E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E6E0EC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</cellStyleXfs>
  <cellXfs count="30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3" fillId="2" borderId="2" xfId="3" applyFont="1" applyFill="1" applyBorder="1" applyAlignment="1">
      <alignment horizontal="center" vertical="center"/>
    </xf>
    <xf numFmtId="44" fontId="3" fillId="3" borderId="2" xfId="1" applyFont="1" applyFill="1" applyBorder="1" applyAlignment="1">
      <alignment horizontal="center" vertical="center"/>
    </xf>
    <xf numFmtId="9" fontId="3" fillId="3" borderId="2" xfId="2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0" fontId="5" fillId="0" borderId="0" xfId="0" applyFont="1"/>
    <xf numFmtId="0" fontId="3" fillId="2" borderId="2" xfId="3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3" fontId="2" fillId="4" borderId="2" xfId="0" applyNumberFormat="1" applyFont="1" applyFill="1" applyBorder="1" applyAlignment="1">
      <alignment horizontal="center" vertical="center" wrapText="1"/>
    </xf>
    <xf numFmtId="44" fontId="3" fillId="5" borderId="2" xfId="1" applyFont="1" applyFill="1" applyBorder="1" applyAlignment="1">
      <alignment horizontal="center" vertical="center" wrapText="1"/>
    </xf>
    <xf numFmtId="9" fontId="3" fillId="2" borderId="2" xfId="0" applyNumberFormat="1" applyFont="1" applyFill="1" applyBorder="1" applyAlignment="1">
      <alignment horizontal="center" vertical="center"/>
    </xf>
    <xf numFmtId="44" fontId="3" fillId="2" borderId="2" xfId="0" applyNumberFormat="1" applyFont="1" applyFill="1" applyBorder="1" applyAlignment="1">
      <alignment horizontal="center" vertical="center"/>
    </xf>
    <xf numFmtId="44" fontId="3" fillId="2" borderId="2" xfId="0" applyNumberFormat="1" applyFont="1" applyFill="1" applyBorder="1" applyAlignment="1">
      <alignment horizontal="center" vertical="center" wrapText="1"/>
    </xf>
    <xf numFmtId="3" fontId="2" fillId="4" borderId="2" xfId="0" applyNumberFormat="1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4" fontId="2" fillId="4" borderId="2" xfId="0" applyNumberFormat="1" applyFont="1" applyFill="1" applyBorder="1" applyAlignment="1">
      <alignment horizontal="center" vertical="center" wrapText="1"/>
    </xf>
    <xf numFmtId="44" fontId="2" fillId="7" borderId="2" xfId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164" fontId="6" fillId="6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5" fillId="2" borderId="2" xfId="0" applyFont="1" applyFill="1" applyBorder="1"/>
    <xf numFmtId="164" fontId="5" fillId="2" borderId="2" xfId="0" applyNumberFormat="1" applyFont="1" applyFill="1" applyBorder="1" applyAlignment="1">
      <alignment horizontal="center" vertical="center"/>
    </xf>
    <xf numFmtId="44" fontId="5" fillId="2" borderId="2" xfId="0" applyNumberFormat="1" applyFont="1" applyFill="1" applyBorder="1" applyAlignment="1">
      <alignment horizontal="center" vertical="center"/>
    </xf>
    <xf numFmtId="44" fontId="3" fillId="2" borderId="2" xfId="1" applyFont="1" applyFill="1" applyBorder="1" applyAlignment="1">
      <alignment horizontal="center" vertical="center"/>
    </xf>
    <xf numFmtId="4" fontId="3" fillId="2" borderId="2" xfId="4" applyNumberFormat="1" applyFont="1" applyFill="1" applyBorder="1" applyAlignment="1">
      <alignment horizontal="center" vertical="center" wrapText="1"/>
    </xf>
  </cellXfs>
  <cellStyles count="5">
    <cellStyle name="Normalny" xfId="0" builtinId="0"/>
    <cellStyle name="Normalny 2" xfId="3" xr:uid="{BD8362E1-88ED-4AA0-B4BE-2F85E2D72FE5}"/>
    <cellStyle name="Normalny_Arkusz1" xfId="4" xr:uid="{163A2A19-5DE5-48EB-AEAA-072E37BDB93C}"/>
    <cellStyle name="Procentowy" xfId="2" builtinId="5"/>
    <cellStyle name="Walutowy" xfId="1" builtinId="4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07CB5-F26D-4926-8C42-D0A7E9D259FC}">
  <sheetPr>
    <pageSetUpPr fitToPage="1"/>
  </sheetPr>
  <dimension ref="A1:N24"/>
  <sheetViews>
    <sheetView tabSelected="1" view="pageBreakPreview" zoomScale="90" zoomScaleNormal="90" zoomScaleSheetLayoutView="90" workbookViewId="0">
      <selection activeCell="E5" sqref="E5"/>
    </sheetView>
  </sheetViews>
  <sheetFormatPr defaultRowHeight="15" x14ac:dyDescent="0.25"/>
  <cols>
    <col min="1" max="1" width="3.5703125" customWidth="1"/>
    <col min="2" max="2" width="43.5703125" customWidth="1"/>
    <col min="3" max="5" width="12.140625" customWidth="1"/>
    <col min="6" max="6" width="5.42578125" customWidth="1"/>
    <col min="7" max="7" width="7.140625" customWidth="1"/>
    <col min="8" max="8" width="12" customWidth="1"/>
    <col min="10" max="10" width="10.140625" customWidth="1"/>
    <col min="11" max="11" width="12.7109375" customWidth="1"/>
    <col min="12" max="12" width="14" customWidth="1"/>
    <col min="13" max="13" width="13" customWidth="1"/>
    <col min="14" max="14" width="15.140625" customWidth="1"/>
  </cols>
  <sheetData>
    <row r="1" spans="1:14" x14ac:dyDescent="0.25">
      <c r="A1" s="22" t="s">
        <v>63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5">
      <c r="A2" s="23" t="s">
        <v>62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89.25" customHeight="1" x14ac:dyDescent="0.25">
      <c r="A3" s="16" t="s">
        <v>0</v>
      </c>
      <c r="B3" s="16" t="s">
        <v>1</v>
      </c>
      <c r="C3" s="16" t="s">
        <v>2</v>
      </c>
      <c r="D3" s="16" t="s">
        <v>13</v>
      </c>
      <c r="E3" s="16" t="s">
        <v>14</v>
      </c>
      <c r="F3" s="16" t="s">
        <v>3</v>
      </c>
      <c r="G3" s="17" t="s">
        <v>59</v>
      </c>
      <c r="H3" s="18" t="s">
        <v>60</v>
      </c>
      <c r="I3" s="19" t="s">
        <v>4</v>
      </c>
      <c r="J3" s="19" t="s">
        <v>5</v>
      </c>
      <c r="K3" s="16" t="s">
        <v>61</v>
      </c>
      <c r="L3" s="16" t="s">
        <v>6</v>
      </c>
      <c r="M3" s="19" t="s">
        <v>7</v>
      </c>
      <c r="N3" s="19" t="s">
        <v>8</v>
      </c>
    </row>
    <row r="4" spans="1:14" ht="90.75" customHeight="1" x14ac:dyDescent="0.25">
      <c r="A4" s="1" t="s">
        <v>16</v>
      </c>
      <c r="B4" s="7" t="s">
        <v>15</v>
      </c>
      <c r="C4" s="29" t="s">
        <v>9</v>
      </c>
      <c r="D4" s="29"/>
      <c r="E4" s="29"/>
      <c r="F4" s="2" t="s">
        <v>10</v>
      </c>
      <c r="G4" s="10">
        <v>73</v>
      </c>
      <c r="H4" s="3"/>
      <c r="I4" s="4">
        <v>0.08</v>
      </c>
      <c r="J4" s="5">
        <f>H4*I4</f>
        <v>0</v>
      </c>
      <c r="K4" s="5">
        <f>H4+J4</f>
        <v>0</v>
      </c>
      <c r="L4" s="5">
        <f>G4*H4</f>
        <v>0</v>
      </c>
      <c r="M4" s="26">
        <f>G4*J4</f>
        <v>0</v>
      </c>
      <c r="N4" s="26">
        <f>L4+M4</f>
        <v>0</v>
      </c>
    </row>
    <row r="5" spans="1:14" ht="157.5" customHeight="1" x14ac:dyDescent="0.25">
      <c r="A5" s="1" t="s">
        <v>17</v>
      </c>
      <c r="B5" s="7" t="s">
        <v>12</v>
      </c>
      <c r="C5" s="29" t="s">
        <v>9</v>
      </c>
      <c r="D5" s="29"/>
      <c r="E5" s="29"/>
      <c r="F5" s="2" t="s">
        <v>10</v>
      </c>
      <c r="G5" s="10">
        <v>2</v>
      </c>
      <c r="H5" s="3"/>
      <c r="I5" s="4">
        <v>0.08</v>
      </c>
      <c r="J5" s="5">
        <f>H5*I5</f>
        <v>0</v>
      </c>
      <c r="K5" s="5">
        <f>H5+J5</f>
        <v>0</v>
      </c>
      <c r="L5" s="5">
        <f>G5*H5</f>
        <v>0</v>
      </c>
      <c r="M5" s="26">
        <f>G5*J5</f>
        <v>0</v>
      </c>
      <c r="N5" s="26">
        <f>L5+M5</f>
        <v>0</v>
      </c>
    </row>
    <row r="6" spans="1:14" ht="143.25" customHeight="1" x14ac:dyDescent="0.25">
      <c r="A6" s="1" t="s">
        <v>18</v>
      </c>
      <c r="B6" s="9" t="s">
        <v>19</v>
      </c>
      <c r="C6" s="8" t="s">
        <v>20</v>
      </c>
      <c r="D6" s="25"/>
      <c r="E6" s="25"/>
      <c r="F6" s="8" t="s">
        <v>10</v>
      </c>
      <c r="G6" s="10">
        <v>10</v>
      </c>
      <c r="H6" s="11"/>
      <c r="I6" s="12">
        <v>0.08</v>
      </c>
      <c r="J6" s="13">
        <f t="shared" ref="J6:J17" si="0">H6*I6</f>
        <v>0</v>
      </c>
      <c r="K6" s="14">
        <f t="shared" ref="K6:K17" si="1">H6+J6</f>
        <v>0</v>
      </c>
      <c r="L6" s="14">
        <f t="shared" ref="L6:L17" si="2">G6*H6</f>
        <v>0</v>
      </c>
      <c r="M6" s="27">
        <f t="shared" ref="M6:M17" si="3">G6*J6</f>
        <v>0</v>
      </c>
      <c r="N6" s="27">
        <f t="shared" ref="N6:N17" si="4">G6*K6</f>
        <v>0</v>
      </c>
    </row>
    <row r="7" spans="1:14" ht="38.25" x14ac:dyDescent="0.25">
      <c r="A7" s="1" t="s">
        <v>26</v>
      </c>
      <c r="B7" s="9" t="s">
        <v>21</v>
      </c>
      <c r="C7" s="8" t="s">
        <v>20</v>
      </c>
      <c r="D7" s="25"/>
      <c r="E7" s="25"/>
      <c r="F7" s="8" t="s">
        <v>22</v>
      </c>
      <c r="G7" s="10">
        <v>60</v>
      </c>
      <c r="H7" s="11"/>
      <c r="I7" s="12">
        <v>0.08</v>
      </c>
      <c r="J7" s="13">
        <f t="shared" si="0"/>
        <v>0</v>
      </c>
      <c r="K7" s="14">
        <f t="shared" si="1"/>
        <v>0</v>
      </c>
      <c r="L7" s="14">
        <f t="shared" si="2"/>
        <v>0</v>
      </c>
      <c r="M7" s="27">
        <f t="shared" si="3"/>
        <v>0</v>
      </c>
      <c r="N7" s="27">
        <f t="shared" si="4"/>
        <v>0</v>
      </c>
    </row>
    <row r="8" spans="1:14" ht="45" customHeight="1" x14ac:dyDescent="0.25">
      <c r="A8" s="1" t="s">
        <v>27</v>
      </c>
      <c r="B8" s="9" t="s">
        <v>23</v>
      </c>
      <c r="C8" s="8" t="s">
        <v>24</v>
      </c>
      <c r="D8" s="25"/>
      <c r="E8" s="25"/>
      <c r="F8" s="8" t="s">
        <v>25</v>
      </c>
      <c r="G8" s="10">
        <v>80</v>
      </c>
      <c r="H8" s="11"/>
      <c r="I8" s="12">
        <v>0.08</v>
      </c>
      <c r="J8" s="13">
        <f t="shared" si="0"/>
        <v>0</v>
      </c>
      <c r="K8" s="14">
        <f t="shared" si="1"/>
        <v>0</v>
      </c>
      <c r="L8" s="14">
        <f t="shared" si="2"/>
        <v>0</v>
      </c>
      <c r="M8" s="27">
        <f t="shared" si="3"/>
        <v>0</v>
      </c>
      <c r="N8" s="27">
        <f t="shared" si="4"/>
        <v>0</v>
      </c>
    </row>
    <row r="9" spans="1:14" ht="69" customHeight="1" x14ac:dyDescent="0.25">
      <c r="A9" s="1" t="s">
        <v>28</v>
      </c>
      <c r="B9" s="9" t="s">
        <v>42</v>
      </c>
      <c r="C9" s="1" t="s">
        <v>35</v>
      </c>
      <c r="D9" s="25"/>
      <c r="E9" s="25"/>
      <c r="F9" s="1" t="s">
        <v>40</v>
      </c>
      <c r="G9" s="10">
        <v>8</v>
      </c>
      <c r="H9" s="28"/>
      <c r="I9" s="12">
        <v>0.08</v>
      </c>
      <c r="J9" s="13">
        <f t="shared" si="0"/>
        <v>0</v>
      </c>
      <c r="K9" s="13">
        <f t="shared" si="1"/>
        <v>0</v>
      </c>
      <c r="L9" s="13">
        <f t="shared" si="2"/>
        <v>0</v>
      </c>
      <c r="M9" s="13">
        <f t="shared" si="3"/>
        <v>0</v>
      </c>
      <c r="N9" s="13">
        <f t="shared" si="4"/>
        <v>0</v>
      </c>
    </row>
    <row r="10" spans="1:14" ht="68.25" customHeight="1" x14ac:dyDescent="0.25">
      <c r="A10" s="1" t="s">
        <v>29</v>
      </c>
      <c r="B10" s="9" t="s">
        <v>43</v>
      </c>
      <c r="C10" s="1" t="s">
        <v>35</v>
      </c>
      <c r="D10" s="25"/>
      <c r="E10" s="25"/>
      <c r="F10" s="1" t="s">
        <v>40</v>
      </c>
      <c r="G10" s="10">
        <v>8</v>
      </c>
      <c r="H10" s="28"/>
      <c r="I10" s="12">
        <v>0.08</v>
      </c>
      <c r="J10" s="13">
        <f t="shared" si="0"/>
        <v>0</v>
      </c>
      <c r="K10" s="13">
        <f t="shared" si="1"/>
        <v>0</v>
      </c>
      <c r="L10" s="13">
        <f t="shared" si="2"/>
        <v>0</v>
      </c>
      <c r="M10" s="13">
        <f t="shared" si="3"/>
        <v>0</v>
      </c>
      <c r="N10" s="13">
        <f t="shared" si="4"/>
        <v>0</v>
      </c>
    </row>
    <row r="11" spans="1:14" ht="69" customHeight="1" x14ac:dyDescent="0.25">
      <c r="A11" s="1" t="s">
        <v>30</v>
      </c>
      <c r="B11" s="9" t="s">
        <v>44</v>
      </c>
      <c r="C11" s="1" t="s">
        <v>35</v>
      </c>
      <c r="D11" s="25"/>
      <c r="E11" s="25"/>
      <c r="F11" s="1" t="s">
        <v>40</v>
      </c>
      <c r="G11" s="10">
        <v>7</v>
      </c>
      <c r="H11" s="28"/>
      <c r="I11" s="12">
        <v>0.08</v>
      </c>
      <c r="J11" s="13">
        <f t="shared" si="0"/>
        <v>0</v>
      </c>
      <c r="K11" s="13">
        <f t="shared" si="1"/>
        <v>0</v>
      </c>
      <c r="L11" s="13">
        <f t="shared" si="2"/>
        <v>0</v>
      </c>
      <c r="M11" s="13">
        <f t="shared" si="3"/>
        <v>0</v>
      </c>
      <c r="N11" s="13">
        <f t="shared" si="4"/>
        <v>0</v>
      </c>
    </row>
    <row r="12" spans="1:14" ht="165.75" x14ac:dyDescent="0.25">
      <c r="A12" s="1" t="s">
        <v>31</v>
      </c>
      <c r="B12" s="9" t="s">
        <v>45</v>
      </c>
      <c r="C12" s="1" t="s">
        <v>36</v>
      </c>
      <c r="D12" s="25"/>
      <c r="E12" s="25"/>
      <c r="F12" s="1" t="s">
        <v>41</v>
      </c>
      <c r="G12" s="10">
        <v>115</v>
      </c>
      <c r="H12" s="28"/>
      <c r="I12" s="12">
        <v>0.08</v>
      </c>
      <c r="J12" s="13">
        <f t="shared" si="0"/>
        <v>0</v>
      </c>
      <c r="K12" s="13">
        <f t="shared" si="1"/>
        <v>0</v>
      </c>
      <c r="L12" s="13">
        <f t="shared" si="2"/>
        <v>0</v>
      </c>
      <c r="M12" s="13">
        <f t="shared" si="3"/>
        <v>0</v>
      </c>
      <c r="N12" s="13">
        <f t="shared" si="4"/>
        <v>0</v>
      </c>
    </row>
    <row r="13" spans="1:14" ht="39.75" customHeight="1" x14ac:dyDescent="0.25">
      <c r="A13" s="1" t="s">
        <v>32</v>
      </c>
      <c r="B13" s="9" t="s">
        <v>49</v>
      </c>
      <c r="C13" s="1" t="s">
        <v>36</v>
      </c>
      <c r="D13" s="25"/>
      <c r="E13" s="25"/>
      <c r="F13" s="1" t="s">
        <v>41</v>
      </c>
      <c r="G13" s="10">
        <v>130</v>
      </c>
      <c r="H13" s="28"/>
      <c r="I13" s="12">
        <v>0.08</v>
      </c>
      <c r="J13" s="13">
        <f t="shared" si="0"/>
        <v>0</v>
      </c>
      <c r="K13" s="13">
        <f t="shared" si="1"/>
        <v>0</v>
      </c>
      <c r="L13" s="13">
        <f t="shared" si="2"/>
        <v>0</v>
      </c>
      <c r="M13" s="13">
        <f t="shared" si="3"/>
        <v>0</v>
      </c>
      <c r="N13" s="13">
        <f t="shared" si="4"/>
        <v>0</v>
      </c>
    </row>
    <row r="14" spans="1:14" ht="94.5" customHeight="1" x14ac:dyDescent="0.25">
      <c r="A14" s="1" t="s">
        <v>33</v>
      </c>
      <c r="B14" s="9" t="s">
        <v>46</v>
      </c>
      <c r="C14" s="1" t="s">
        <v>37</v>
      </c>
      <c r="D14" s="25"/>
      <c r="E14" s="25"/>
      <c r="F14" s="1" t="s">
        <v>40</v>
      </c>
      <c r="G14" s="10">
        <v>325</v>
      </c>
      <c r="H14" s="28"/>
      <c r="I14" s="12">
        <v>0.08</v>
      </c>
      <c r="J14" s="13">
        <f t="shared" si="0"/>
        <v>0</v>
      </c>
      <c r="K14" s="13">
        <f t="shared" si="1"/>
        <v>0</v>
      </c>
      <c r="L14" s="13">
        <f t="shared" si="2"/>
        <v>0</v>
      </c>
      <c r="M14" s="13">
        <f t="shared" si="3"/>
        <v>0</v>
      </c>
      <c r="N14" s="13">
        <f t="shared" si="4"/>
        <v>0</v>
      </c>
    </row>
    <row r="15" spans="1:14" ht="32.25" customHeight="1" x14ac:dyDescent="0.25">
      <c r="A15" s="1" t="s">
        <v>34</v>
      </c>
      <c r="B15" s="9" t="s">
        <v>47</v>
      </c>
      <c r="C15" s="1" t="s">
        <v>38</v>
      </c>
      <c r="D15" s="25"/>
      <c r="E15" s="25"/>
      <c r="F15" s="1" t="s">
        <v>40</v>
      </c>
      <c r="G15" s="10">
        <v>500</v>
      </c>
      <c r="H15" s="28"/>
      <c r="I15" s="12">
        <v>0.08</v>
      </c>
      <c r="J15" s="13">
        <f t="shared" si="0"/>
        <v>0</v>
      </c>
      <c r="K15" s="13">
        <f t="shared" si="1"/>
        <v>0</v>
      </c>
      <c r="L15" s="13">
        <f t="shared" si="2"/>
        <v>0</v>
      </c>
      <c r="M15" s="13">
        <f t="shared" si="3"/>
        <v>0</v>
      </c>
      <c r="N15" s="13">
        <f t="shared" si="4"/>
        <v>0</v>
      </c>
    </row>
    <row r="16" spans="1:14" ht="120" customHeight="1" x14ac:dyDescent="0.25">
      <c r="A16" s="1" t="s">
        <v>54</v>
      </c>
      <c r="B16" s="9" t="s">
        <v>48</v>
      </c>
      <c r="C16" s="1" t="s">
        <v>38</v>
      </c>
      <c r="D16" s="25"/>
      <c r="E16" s="25"/>
      <c r="F16" s="1" t="s">
        <v>40</v>
      </c>
      <c r="G16" s="10">
        <v>200</v>
      </c>
      <c r="H16" s="28"/>
      <c r="I16" s="12">
        <v>0.08</v>
      </c>
      <c r="J16" s="13">
        <f t="shared" si="0"/>
        <v>0</v>
      </c>
      <c r="K16" s="13">
        <f t="shared" si="1"/>
        <v>0</v>
      </c>
      <c r="L16" s="13">
        <f t="shared" si="2"/>
        <v>0</v>
      </c>
      <c r="M16" s="13">
        <f t="shared" si="3"/>
        <v>0</v>
      </c>
      <c r="N16" s="13">
        <f t="shared" si="4"/>
        <v>0</v>
      </c>
    </row>
    <row r="17" spans="1:14" ht="105" customHeight="1" x14ac:dyDescent="0.25">
      <c r="A17" s="1" t="s">
        <v>55</v>
      </c>
      <c r="B17" s="9" t="s">
        <v>50</v>
      </c>
      <c r="C17" s="1" t="s">
        <v>38</v>
      </c>
      <c r="D17" s="25"/>
      <c r="E17" s="25"/>
      <c r="F17" s="1" t="s">
        <v>40</v>
      </c>
      <c r="G17" s="10">
        <v>1500</v>
      </c>
      <c r="H17" s="28"/>
      <c r="I17" s="12">
        <v>0.08</v>
      </c>
      <c r="J17" s="13">
        <f t="shared" si="0"/>
        <v>0</v>
      </c>
      <c r="K17" s="13">
        <f t="shared" si="1"/>
        <v>0</v>
      </c>
      <c r="L17" s="13">
        <f t="shared" si="2"/>
        <v>0</v>
      </c>
      <c r="M17" s="13">
        <f t="shared" si="3"/>
        <v>0</v>
      </c>
      <c r="N17" s="13">
        <f t="shared" si="4"/>
        <v>0</v>
      </c>
    </row>
    <row r="18" spans="1:14" ht="69" customHeight="1" x14ac:dyDescent="0.25">
      <c r="A18" s="1" t="s">
        <v>56</v>
      </c>
      <c r="B18" s="9" t="s">
        <v>51</v>
      </c>
      <c r="C18" s="1" t="s">
        <v>38</v>
      </c>
      <c r="D18" s="25"/>
      <c r="E18" s="25"/>
      <c r="F18" s="1" t="s">
        <v>41</v>
      </c>
      <c r="G18" s="15">
        <v>300</v>
      </c>
      <c r="H18" s="28"/>
      <c r="I18" s="12">
        <v>0.08</v>
      </c>
      <c r="J18" s="13">
        <f>H18*I18</f>
        <v>0</v>
      </c>
      <c r="K18" s="13">
        <f>H18+J18</f>
        <v>0</v>
      </c>
      <c r="L18" s="13">
        <f>G18*H18</f>
        <v>0</v>
      </c>
      <c r="M18" s="13">
        <f>G18*J18</f>
        <v>0</v>
      </c>
      <c r="N18" s="13">
        <f>G18*K18</f>
        <v>0</v>
      </c>
    </row>
    <row r="19" spans="1:14" ht="46.5" customHeight="1" x14ac:dyDescent="0.25">
      <c r="A19" s="1" t="s">
        <v>57</v>
      </c>
      <c r="B19" s="9" t="s">
        <v>52</v>
      </c>
      <c r="C19" s="1" t="s">
        <v>39</v>
      </c>
      <c r="D19" s="25"/>
      <c r="E19" s="25"/>
      <c r="F19" s="1" t="s">
        <v>10</v>
      </c>
      <c r="G19" s="15">
        <v>14</v>
      </c>
      <c r="H19" s="28"/>
      <c r="I19" s="12">
        <v>0.08</v>
      </c>
      <c r="J19" s="13">
        <f>H19*I19</f>
        <v>0</v>
      </c>
      <c r="K19" s="13">
        <f>H19+J19</f>
        <v>0</v>
      </c>
      <c r="L19" s="13">
        <f>G19*H19</f>
        <v>0</v>
      </c>
      <c r="M19" s="13">
        <f>G19*J19</f>
        <v>0</v>
      </c>
      <c r="N19" s="13">
        <f>G19*K19</f>
        <v>0</v>
      </c>
    </row>
    <row r="20" spans="1:14" ht="93.75" customHeight="1" x14ac:dyDescent="0.25">
      <c r="A20" s="1" t="s">
        <v>58</v>
      </c>
      <c r="B20" s="9" t="s">
        <v>53</v>
      </c>
      <c r="C20" s="1" t="s">
        <v>39</v>
      </c>
      <c r="D20" s="25"/>
      <c r="E20" s="25"/>
      <c r="F20" s="1" t="s">
        <v>41</v>
      </c>
      <c r="G20" s="15">
        <v>150</v>
      </c>
      <c r="H20" s="28"/>
      <c r="I20" s="12">
        <v>0.08</v>
      </c>
      <c r="J20" s="13">
        <f>H20*I20</f>
        <v>0</v>
      </c>
      <c r="K20" s="13">
        <f>H20+J20</f>
        <v>0</v>
      </c>
      <c r="L20" s="13">
        <f>G20*H20</f>
        <v>0</v>
      </c>
      <c r="M20" s="13">
        <f>G20*J20</f>
        <v>0</v>
      </c>
      <c r="N20" s="13">
        <f>G20*K20</f>
        <v>0</v>
      </c>
    </row>
    <row r="21" spans="1:14" ht="21.7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20" t="s">
        <v>11</v>
      </c>
      <c r="L21" s="21">
        <f>L4+L5+L6+L7+L8+L9+L10+L11+L12+L13+L14+L15+L16+L17+L18+L19+L20</f>
        <v>0</v>
      </c>
      <c r="M21" s="21">
        <f t="shared" ref="M21:N21" si="5">M4+M5+M6+M7+M8+M9+M10+M11+M12+M13+M14+M15+M16+M17+M18+M19+M20</f>
        <v>0</v>
      </c>
      <c r="N21" s="21">
        <f t="shared" si="5"/>
        <v>0</v>
      </c>
    </row>
    <row r="22" spans="1:14" x14ac:dyDescent="0.25">
      <c r="A22" s="6"/>
      <c r="B22" s="22" t="s">
        <v>65</v>
      </c>
      <c r="C22" s="22"/>
      <c r="D22" s="22"/>
      <c r="E22" s="22"/>
      <c r="F22" s="6"/>
      <c r="G22" s="6"/>
      <c r="H22" s="6"/>
      <c r="I22" s="6"/>
      <c r="J22" s="6"/>
      <c r="K22" s="6"/>
      <c r="L22" s="6"/>
      <c r="M22" s="6"/>
      <c r="N22" s="6"/>
    </row>
    <row r="23" spans="1:14" x14ac:dyDescent="0.25">
      <c r="A23" s="6"/>
      <c r="B23" s="24" t="s">
        <v>64</v>
      </c>
      <c r="C23" s="24"/>
      <c r="D23" s="24"/>
      <c r="E23" s="24"/>
      <c r="F23" s="6"/>
      <c r="G23" s="6"/>
      <c r="H23" s="6"/>
      <c r="I23" s="6"/>
      <c r="J23" s="6"/>
      <c r="K23" s="6"/>
      <c r="L23" s="6"/>
      <c r="M23" s="6"/>
      <c r="N23" s="6"/>
    </row>
    <row r="24" spans="1:14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</sheetData>
  <mergeCells count="4">
    <mergeCell ref="A1:N1"/>
    <mergeCell ref="A2:N2"/>
    <mergeCell ref="B22:E22"/>
    <mergeCell ref="B23:E23"/>
  </mergeCells>
  <phoneticPr fontId="7" type="noConversion"/>
  <conditionalFormatting sqref="A4 A6 A8 A10 A12 A14 A16 A18 A20">
    <cfRule type="duplicateValues" dxfId="1" priority="6"/>
  </conditionalFormatting>
  <conditionalFormatting sqref="A5 A7 A9 A11 A13 A15 A17 A19">
    <cfRule type="duplicateValues" dxfId="0" priority="3"/>
  </conditionalFormatting>
  <pageMargins left="0.25" right="0.25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Alicja Moskal</dc:creator>
  <cp:lastModifiedBy>Alicja Moskal</cp:lastModifiedBy>
  <cp:lastPrinted>2025-08-25T09:45:08Z</cp:lastPrinted>
  <dcterms:created xsi:type="dcterms:W3CDTF">2025-08-25T06:17:07Z</dcterms:created>
  <dcterms:modified xsi:type="dcterms:W3CDTF">2025-08-25T10:00:29Z</dcterms:modified>
</cp:coreProperties>
</file>